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<sst xmlns="http://schemas.openxmlformats.org/spreadsheetml/2006/main" count="26" uniqueCount="20">
  <si>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姓名</t>
  </si>
  <si>
    <t>学号</t>
  </si>
  <si>
    <t>排球</t>
  </si>
  <si>
    <t>武术</t>
  </si>
  <si>
    <t>篮球</t>
  </si>
  <si>
    <t>体操</t>
  </si>
  <si>
    <t>田径</t>
  </si>
  <si>
    <t>技术成绩</t>
  </si>
  <si>
    <t>理论（150分）</t>
  </si>
  <si>
    <t>理论百分制</t>
  </si>
  <si>
    <t>转出考试
综合成绩</t>
  </si>
  <si>
    <t>面试成绩</t>
  </si>
  <si>
    <t>总成绩</t>
  </si>
  <si>
    <t>名次</t>
  </si>
  <si>
    <t>徐德灿</t>
  </si>
  <si>
    <t>张黎晨</t>
  </si>
  <si>
    <t>周志杰</t>
  </si>
  <si>
    <t>娄忠胜</t>
  </si>
  <si>
    <t>姚锦杰</t>
  </si>
  <si>
    <t>李闽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</si>
</sst>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4" fillId="9" borderId="0" applyNumberFormat="0" applyBorder="0" applyAlignment="0" applyProtection="0"/>
    <xf numFmtId="0" fontId="23" fillId="0" borderId="4" applyNumberFormat="0" applyFill="0" applyAlignment="0" applyProtection="0"/>
    <xf numFmtId="0" fontId="4" fillId="10" borderId="0" applyNumberFormat="0" applyBorder="0" applyAlignment="0" applyProtection="0"/>
    <xf numFmtId="0" fontId="27" fillId="11" borderId="5" applyNumberFormat="0" applyAlignment="0" applyProtection="0"/>
    <xf numFmtId="0" fontId="28" fillId="11" borderId="1" applyNumberFormat="0" applyAlignment="0" applyProtection="0"/>
    <xf numFmtId="0" fontId="15" fillId="12" borderId="6" applyNumberFormat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7" applyNumberFormat="0" applyFill="0" applyAlignment="0" applyProtection="0"/>
    <xf numFmtId="0" fontId="17" fillId="0" borderId="8" applyNumberFormat="0" applyFill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" fillId="26" borderId="0" applyNumberFormat="0" applyBorder="0" applyAlignment="0" applyProtection="0"/>
    <xf numFmtId="0" fontId="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4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N11" sqref="N11"/>
    </sheetView>
  </sheetViews>
  <sheetFormatPr defaultColWidth="9.00390625" defaultRowHeight="13.5"/>
  <cols>
    <col min="2" max="2" width="15.25390625" style="0" customWidth="1"/>
    <col min="3" max="3" width="11.00390625" style="1" customWidth="1"/>
    <col min="12" max="12" width="9.00390625" style="1" customWidth="1"/>
    <col min="13" max="13" width="9.375" style="1" bestFit="1" customWidth="1"/>
  </cols>
  <sheetData>
    <row r="1" spans="1:14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  <c r="L1" s="1" t="s">
        <v>11</v>
      </c>
      <c r="M1" s="1" t="s">
        <v>12</v>
      </c>
      <c r="N1" s="3" t="s">
        <v>13</v>
      </c>
    </row>
    <row r="2" spans="1:14" ht="13.5">
      <c r="A2" s="2" t="s">
        <v>14</v>
      </c>
      <c r="B2" s="4">
        <v>20222701331</v>
      </c>
      <c r="C2" s="5">
        <v>77.5</v>
      </c>
      <c r="D2" s="5">
        <v>72</v>
      </c>
      <c r="E2" s="5">
        <v>91.8</v>
      </c>
      <c r="F2" s="5">
        <v>83</v>
      </c>
      <c r="G2" s="5">
        <v>27.06</v>
      </c>
      <c r="H2" s="5">
        <f aca="true" t="shared" si="0" ref="H2:H7">SUM(C2:G2)/5</f>
        <v>70.272</v>
      </c>
      <c r="I2" s="7">
        <v>84</v>
      </c>
      <c r="J2" s="8">
        <f aca="true" t="shared" si="1" ref="J2:J7">I2*100/150</f>
        <v>56</v>
      </c>
      <c r="K2" s="8">
        <f aca="true" t="shared" si="2" ref="K2:K7">H2*0.5+J2*0.5</f>
        <v>63.136</v>
      </c>
      <c r="L2" s="9">
        <v>80</v>
      </c>
      <c r="M2" s="10">
        <f>K2*0.6+L2*0.4</f>
        <v>69.88159999999999</v>
      </c>
      <c r="N2" s="3">
        <v>1</v>
      </c>
    </row>
    <row r="3" spans="1:14" ht="13.5">
      <c r="A3" s="2" t="s">
        <v>15</v>
      </c>
      <c r="B3" s="4">
        <v>20222701129</v>
      </c>
      <c r="C3" s="5">
        <v>73.75</v>
      </c>
      <c r="D3" s="5">
        <v>84</v>
      </c>
      <c r="E3" s="5">
        <v>73</v>
      </c>
      <c r="F3" s="5">
        <v>78.83500000000001</v>
      </c>
      <c r="G3" s="5">
        <v>33</v>
      </c>
      <c r="H3" s="5">
        <f t="shared" si="0"/>
        <v>68.51700000000001</v>
      </c>
      <c r="I3" s="7">
        <v>73</v>
      </c>
      <c r="J3" s="8">
        <f t="shared" si="1"/>
        <v>48.666666666666664</v>
      </c>
      <c r="K3" s="8">
        <f t="shared" si="2"/>
        <v>58.59183333333334</v>
      </c>
      <c r="L3" s="9">
        <v>81.66666666666667</v>
      </c>
      <c r="M3" s="10">
        <f>K3*0.6+L3*0.4</f>
        <v>67.82176666666668</v>
      </c>
      <c r="N3" s="3">
        <v>2</v>
      </c>
    </row>
    <row r="4" spans="1:14" ht="13.5">
      <c r="A4" s="2" t="s">
        <v>16</v>
      </c>
      <c r="B4" s="4">
        <v>20222701202</v>
      </c>
      <c r="C4" s="5">
        <v>77.5</v>
      </c>
      <c r="D4" s="5">
        <v>87</v>
      </c>
      <c r="E4" s="5">
        <v>65</v>
      </c>
      <c r="F4" s="5">
        <v>85.17</v>
      </c>
      <c r="G4" s="5">
        <v>85.66</v>
      </c>
      <c r="H4" s="5">
        <f t="shared" si="0"/>
        <v>80.066</v>
      </c>
      <c r="I4" s="7">
        <v>39</v>
      </c>
      <c r="J4" s="8">
        <f t="shared" si="1"/>
        <v>26</v>
      </c>
      <c r="K4" s="8">
        <f t="shared" si="2"/>
        <v>53.033</v>
      </c>
      <c r="L4" s="9">
        <v>87.33333333333333</v>
      </c>
      <c r="M4" s="10">
        <f>K4*0.6+L4*0.4</f>
        <v>66.75313333333332</v>
      </c>
      <c r="N4" s="3">
        <v>3</v>
      </c>
    </row>
    <row r="5" spans="1:14" ht="13.5">
      <c r="A5" s="2" t="s">
        <v>17</v>
      </c>
      <c r="B5" s="4">
        <v>20222701125</v>
      </c>
      <c r="C5" s="5">
        <v>66.25</v>
      </c>
      <c r="D5" s="5">
        <v>80</v>
      </c>
      <c r="E5" s="5">
        <v>57.5</v>
      </c>
      <c r="F5" s="5">
        <v>78.16499999999999</v>
      </c>
      <c r="G5" s="5">
        <v>33</v>
      </c>
      <c r="H5" s="5">
        <f t="shared" si="0"/>
        <v>62.98299999999999</v>
      </c>
      <c r="I5" s="7">
        <v>61</v>
      </c>
      <c r="J5" s="8">
        <f t="shared" si="1"/>
        <v>40.666666666666664</v>
      </c>
      <c r="K5" s="8">
        <f t="shared" si="2"/>
        <v>51.82483333333333</v>
      </c>
      <c r="L5" s="9">
        <v>87.33333333333333</v>
      </c>
      <c r="M5" s="10">
        <f>K5*0.6+L5*0.4</f>
        <v>66.02823333333333</v>
      </c>
      <c r="N5" s="3">
        <v>4</v>
      </c>
    </row>
    <row r="6" spans="1:14" ht="13.5">
      <c r="A6" s="2" t="s">
        <v>18</v>
      </c>
      <c r="B6" s="4">
        <v>20201162119</v>
      </c>
      <c r="C6" s="5">
        <v>70</v>
      </c>
      <c r="D6" s="5">
        <v>75</v>
      </c>
      <c r="E6" s="5">
        <v>76</v>
      </c>
      <c r="F6" s="5">
        <v>76.66499999999999</v>
      </c>
      <c r="G6" s="5">
        <v>82.16</v>
      </c>
      <c r="H6" s="5">
        <f t="shared" si="0"/>
        <v>75.96499999999999</v>
      </c>
      <c r="I6" s="7">
        <v>41</v>
      </c>
      <c r="J6" s="8">
        <f t="shared" si="1"/>
        <v>27.333333333333332</v>
      </c>
      <c r="K6" s="8">
        <f t="shared" si="2"/>
        <v>51.64916666666666</v>
      </c>
      <c r="L6" s="9">
        <v>82.66666666666667</v>
      </c>
      <c r="M6" s="10">
        <f>K6*0.6+L6*0.4</f>
        <v>64.05616666666666</v>
      </c>
      <c r="N6" s="3">
        <v>5</v>
      </c>
    </row>
    <row r="7" spans="1:14" ht="13.5">
      <c r="A7" s="2" t="s">
        <v>19</v>
      </c>
      <c r="B7" s="4">
        <v>20222701126</v>
      </c>
      <c r="C7" s="5">
        <v>76.25</v>
      </c>
      <c r="D7" s="5">
        <v>78</v>
      </c>
      <c r="E7" s="5">
        <v>67.5</v>
      </c>
      <c r="F7" s="5">
        <v>86.165</v>
      </c>
      <c r="G7" s="5">
        <v>0</v>
      </c>
      <c r="H7" s="5">
        <f t="shared" si="0"/>
        <v>61.583000000000006</v>
      </c>
      <c r="I7" s="7">
        <v>59</v>
      </c>
      <c r="J7" s="8">
        <f t="shared" si="1"/>
        <v>39.333333333333336</v>
      </c>
      <c r="K7" s="8">
        <f t="shared" si="2"/>
        <v>50.45816666666667</v>
      </c>
      <c r="L7" s="9">
        <v>78</v>
      </c>
      <c r="M7" s="10">
        <f>K7*0.6+L7*0.4</f>
        <v>61.474900000000005</v>
      </c>
      <c r="N7" s="3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4" sqref="E4"/>
    </sheetView>
  </sheetViews>
  <sheetFormatPr defaultColWidth="9.00390625" defaultRowHeight="13.5"/>
  <cols>
    <col min="5" max="5" width="12.625" style="1" bestFit="1" customWidth="1"/>
  </cols>
  <sheetData>
    <row r="1" spans="1:5" ht="13.5">
      <c r="A1" s="2" t="s">
        <v>14</v>
      </c>
      <c r="B1">
        <v>75</v>
      </c>
      <c r="C1">
        <v>85</v>
      </c>
      <c r="D1">
        <v>80</v>
      </c>
      <c r="E1" s="1">
        <f aca="true" t="shared" si="0" ref="E1:E6">SUM(B1:D1)/3</f>
        <v>80</v>
      </c>
    </row>
    <row r="2" spans="1:5" ht="13.5">
      <c r="A2" s="2" t="s">
        <v>17</v>
      </c>
      <c r="B2">
        <v>90</v>
      </c>
      <c r="C2">
        <v>87</v>
      </c>
      <c r="D2">
        <v>85</v>
      </c>
      <c r="E2" s="1">
        <f t="shared" si="0"/>
        <v>87.33333333333333</v>
      </c>
    </row>
    <row r="3" spans="1:5" ht="13.5">
      <c r="A3" s="2" t="s">
        <v>15</v>
      </c>
      <c r="B3">
        <v>80</v>
      </c>
      <c r="C3">
        <v>83</v>
      </c>
      <c r="D3">
        <v>82</v>
      </c>
      <c r="E3" s="1">
        <f t="shared" si="0"/>
        <v>81.66666666666667</v>
      </c>
    </row>
    <row r="4" spans="1:5" ht="13.5">
      <c r="A4" s="2" t="s">
        <v>19</v>
      </c>
      <c r="B4">
        <v>75</v>
      </c>
      <c r="C4">
        <v>80</v>
      </c>
      <c r="D4">
        <v>79</v>
      </c>
      <c r="E4" s="1">
        <f t="shared" si="0"/>
        <v>78</v>
      </c>
    </row>
    <row r="5" spans="1:5" ht="13.5">
      <c r="A5" s="2" t="s">
        <v>18</v>
      </c>
      <c r="B5">
        <v>81</v>
      </c>
      <c r="C5">
        <v>85</v>
      </c>
      <c r="D5">
        <v>82</v>
      </c>
      <c r="E5" s="1">
        <f t="shared" si="0"/>
        <v>82.66666666666667</v>
      </c>
    </row>
    <row r="6" spans="1:5" ht="13.5">
      <c r="A6" s="2" t="s">
        <v>16</v>
      </c>
      <c r="B6">
        <v>88</v>
      </c>
      <c r="C6">
        <v>88</v>
      </c>
      <c r="D6">
        <v>86</v>
      </c>
      <c r="E6" s="1">
        <f t="shared" si="0"/>
        <v>87.33333333333333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chiyuki</cp:lastModifiedBy>
  <dcterms:created xsi:type="dcterms:W3CDTF">2023-05-17T14:36:29Z</dcterms:created>
  <dcterms:modified xsi:type="dcterms:W3CDTF">2023-06-08T08:32:03Z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DBEFA52D3C3B45849EFA07361EB2C9E0_13</vt:lpwstr>
  </property>
  <property fmtid="{D5CDD505-2E9C-101B-9397-08002B2CF9AE}" pid="4" name="KSOProductBuildV">
    <vt:lpwstr>2052-11.1.0.14309</vt:lpwstr>
  </property>
</Properties>
</file>